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<sst xmlns="http://schemas.openxmlformats.org/spreadsheetml/2006/main" count="289" uniqueCount="178">
  <si>
    <t xml:space="preserve"> Sales Price </t>
  </si>
  <si>
    <t>Gross Acres</t>
  </si>
  <si>
    <t xml:space="preserve">Net Acres </t>
  </si>
  <si>
    <t>$/Gross Ac</t>
  </si>
  <si>
    <t>$/ Net Ac</t>
  </si>
  <si>
    <t xml:space="preserve"> Avg CSR </t>
  </si>
  <si>
    <t xml:space="preserve"> Land Value </t>
  </si>
  <si>
    <t>Outbuilding Value</t>
  </si>
  <si>
    <t>Dwelling Value</t>
  </si>
  <si>
    <t xml:space="preserve"> Total Value </t>
  </si>
  <si>
    <t>Book/ Page</t>
  </si>
  <si>
    <t>Sales Code</t>
  </si>
  <si>
    <t>$/Gross CSR Pt</t>
  </si>
  <si>
    <t>Date</t>
  </si>
  <si>
    <t>Buyer</t>
  </si>
  <si>
    <t>Seller</t>
  </si>
  <si>
    <t>Township</t>
  </si>
  <si>
    <t xml:space="preserve"> Section </t>
  </si>
  <si>
    <t>Lake Creek</t>
  </si>
  <si>
    <t xml:space="preserve">RR Dwlg </t>
  </si>
  <si>
    <t>Vote</t>
  </si>
  <si>
    <t>Alt</t>
  </si>
  <si>
    <t>2014-0139</t>
  </si>
  <si>
    <t>Ironman LLC</t>
  </si>
  <si>
    <t>Hansen</t>
  </si>
  <si>
    <t>Sherman</t>
  </si>
  <si>
    <t>35,36</t>
  </si>
  <si>
    <t>2014-0110</t>
  </si>
  <si>
    <t>Maude</t>
  </si>
  <si>
    <t>Renze</t>
  </si>
  <si>
    <t>Center</t>
  </si>
  <si>
    <t>2014-0209</t>
  </si>
  <si>
    <t>Schreier</t>
  </si>
  <si>
    <t>Lory</t>
  </si>
  <si>
    <t>Lincoln</t>
  </si>
  <si>
    <t>2014-0254</t>
  </si>
  <si>
    <t>Adj land</t>
  </si>
  <si>
    <t>Haberl</t>
  </si>
  <si>
    <t>Soy</t>
  </si>
  <si>
    <t>Reading</t>
  </si>
  <si>
    <t>2014-0271</t>
  </si>
  <si>
    <t>Ag Dwlg/Adj land</t>
  </si>
  <si>
    <t>Weiss</t>
  </si>
  <si>
    <t>Logan</t>
  </si>
  <si>
    <t>2014-0279</t>
  </si>
  <si>
    <t>WCW Holdings</t>
  </si>
  <si>
    <t>2014-0286</t>
  </si>
  <si>
    <t xml:space="preserve">Hagen </t>
  </si>
  <si>
    <t>Behrens</t>
  </si>
  <si>
    <t>Cedar</t>
  </si>
  <si>
    <t xml:space="preserve"> </t>
  </si>
  <si>
    <t>2014-0294</t>
  </si>
  <si>
    <t>Mohr</t>
  </si>
  <si>
    <t>Erps</t>
  </si>
  <si>
    <t>Williams</t>
  </si>
  <si>
    <t>2014-0292</t>
  </si>
  <si>
    <t>estate sale</t>
  </si>
  <si>
    <t>Vogel</t>
  </si>
  <si>
    <t>Nicholson</t>
  </si>
  <si>
    <t>2014-0302</t>
  </si>
  <si>
    <t>Lightner Farms</t>
  </si>
  <si>
    <t>Union</t>
  </si>
  <si>
    <t>2014-0423</t>
  </si>
  <si>
    <t>Priebe/Reese</t>
  </si>
  <si>
    <t>Seehusen</t>
  </si>
  <si>
    <t>Barker</t>
  </si>
  <si>
    <t>Butler</t>
  </si>
  <si>
    <t>2014-0601</t>
  </si>
  <si>
    <t>Westcott</t>
  </si>
  <si>
    <t>Spencer</t>
  </si>
  <si>
    <t>2014-0529</t>
  </si>
  <si>
    <t>Wasem</t>
  </si>
  <si>
    <t>BlackLand</t>
  </si>
  <si>
    <t>Greenfield</t>
  </si>
  <si>
    <t>2014-0469</t>
  </si>
  <si>
    <t>2014-0467</t>
  </si>
  <si>
    <t>Ag Dwlg/Family</t>
  </si>
  <si>
    <t>Black</t>
  </si>
  <si>
    <t>2014-0465</t>
  </si>
  <si>
    <t>Winkelbauer</t>
  </si>
  <si>
    <t>Bamberger</t>
  </si>
  <si>
    <t>2014-0578</t>
  </si>
  <si>
    <t>estate sale/adj land</t>
  </si>
  <si>
    <t>Fort Calhoun Invest</t>
  </si>
  <si>
    <t>Post</t>
  </si>
  <si>
    <t>2014-0718</t>
  </si>
  <si>
    <t>Seil</t>
  </si>
  <si>
    <t>2014-0715</t>
  </si>
  <si>
    <t>2014-0712</t>
  </si>
  <si>
    <t>2014-0706</t>
  </si>
  <si>
    <t>Adj family land</t>
  </si>
  <si>
    <t>Lenz</t>
  </si>
  <si>
    <t>Spear</t>
  </si>
  <si>
    <t>2014-0815</t>
  </si>
  <si>
    <t>1/4 int, family</t>
  </si>
  <si>
    <t>2014-0814</t>
  </si>
  <si>
    <t>Blair</t>
  </si>
  <si>
    <t>Elm Grove</t>
  </si>
  <si>
    <t>2014-0852</t>
  </si>
  <si>
    <t>family</t>
  </si>
  <si>
    <t>Pitstick</t>
  </si>
  <si>
    <t>Erie</t>
  </si>
  <si>
    <t>2014-0902</t>
  </si>
  <si>
    <t>Corey</t>
  </si>
  <si>
    <t>Calhoun</t>
  </si>
  <si>
    <t>2014-0924</t>
  </si>
  <si>
    <t>family sale</t>
  </si>
  <si>
    <t>2014-0925</t>
  </si>
  <si>
    <t>Hock</t>
  </si>
  <si>
    <t xml:space="preserve">Barnes </t>
  </si>
  <si>
    <t>2014-1047</t>
  </si>
  <si>
    <t>Berry</t>
  </si>
  <si>
    <t>Amsden</t>
  </si>
  <si>
    <t>2014-1127</t>
  </si>
  <si>
    <t>Pearson</t>
  </si>
  <si>
    <t>Logan/Lake Creek</t>
  </si>
  <si>
    <t>21, 24</t>
  </si>
  <si>
    <t>2014-1167,8</t>
  </si>
  <si>
    <t>Buenting</t>
  </si>
  <si>
    <t>Anderson</t>
  </si>
  <si>
    <t>2014-1051</t>
  </si>
  <si>
    <t>Gleason</t>
  </si>
  <si>
    <t>2014-1517</t>
  </si>
  <si>
    <t>Wedemeyer</t>
  </si>
  <si>
    <t>Wirtz</t>
  </si>
  <si>
    <t>Twin Lakes</t>
  </si>
  <si>
    <t>2014-1469</t>
  </si>
  <si>
    <t>Exchange Inc</t>
  </si>
  <si>
    <t>Hammen</t>
  </si>
  <si>
    <t>2014-1412</t>
  </si>
  <si>
    <t>Bleam</t>
  </si>
  <si>
    <t>Jones</t>
  </si>
  <si>
    <t>2014-1494</t>
  </si>
  <si>
    <t>Meyer</t>
  </si>
  <si>
    <t>Meldrem</t>
  </si>
  <si>
    <t>2014-1597</t>
  </si>
  <si>
    <t>Hicks</t>
  </si>
  <si>
    <t>2014-1557</t>
  </si>
  <si>
    <t>Fredrickson</t>
  </si>
  <si>
    <t>McCormick</t>
  </si>
  <si>
    <t>2014-1662</t>
  </si>
  <si>
    <t>Thompson</t>
  </si>
  <si>
    <t>Haub</t>
  </si>
  <si>
    <t>2014-1701</t>
  </si>
  <si>
    <t>Sigler</t>
  </si>
  <si>
    <t>Lee</t>
  </si>
  <si>
    <t>2014-1647</t>
  </si>
  <si>
    <t>Juergensen</t>
  </si>
  <si>
    <t>Horner</t>
  </si>
  <si>
    <t>2014-1705,06</t>
  </si>
  <si>
    <t>Finley</t>
  </si>
  <si>
    <t>Drommer</t>
  </si>
  <si>
    <t>2014-1716</t>
  </si>
  <si>
    <t xml:space="preserve">Logan </t>
  </si>
  <si>
    <t>2014-1774</t>
  </si>
  <si>
    <t>Hoban</t>
  </si>
  <si>
    <t>Gullickson</t>
  </si>
  <si>
    <t>2014-1821</t>
  </si>
  <si>
    <t>Ag Dwlg</t>
  </si>
  <si>
    <t>Iler</t>
  </si>
  <si>
    <t>Decker</t>
  </si>
  <si>
    <t>2014-1849</t>
  </si>
  <si>
    <t>Goodwin</t>
  </si>
  <si>
    <t>2014-1850</t>
  </si>
  <si>
    <t>2014-1851</t>
  </si>
  <si>
    <t>Miller</t>
  </si>
  <si>
    <t>Theiss</t>
  </si>
  <si>
    <t>2014-1883</t>
  </si>
  <si>
    <t>Zinnel</t>
  </si>
  <si>
    <t>2014-1865</t>
  </si>
  <si>
    <t>Wuebker</t>
  </si>
  <si>
    <t>2014-1861</t>
  </si>
  <si>
    <t>Carver</t>
  </si>
  <si>
    <t>Hanks Et Al</t>
  </si>
  <si>
    <t>2014-1852</t>
  </si>
  <si>
    <t>Sukovaty</t>
  </si>
  <si>
    <t>Munson</t>
  </si>
  <si>
    <t>2015-0189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</si>
</sst>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  <numFmt numFmtId="167" formatCode="mm/dd/yy;@"/>
    <numFmt numFmtId="168" formatCode="m/d/yy;@"/>
    <numFmt numFmtId="169" formatCode="m/d/yyyy;@"/>
    <numFmt numFmtId="170" formatCode="mmm\-yyyy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3" fontId="3" fillId="0" borderId="10" xfId="42" applyFont="1" applyBorder="1" applyAlignment="1">
      <alignment horizontal="center" wrapText="1"/>
    </xf>
    <xf numFmtId="5" fontId="3" fillId="0" borderId="10" xfId="44" applyNumberFormat="1" applyFont="1" applyBorder="1" applyAlignment="1">
      <alignment horizontal="center" wrapText="1"/>
    </xf>
    <xf numFmtId="164" fontId="3" fillId="0" borderId="10" xfId="44" applyNumberFormat="1" applyFont="1" applyBorder="1" applyAlignment="1">
      <alignment horizontal="center" wrapText="1"/>
    </xf>
    <xf numFmtId="165" fontId="3" fillId="0" borderId="10" xfId="0" applyNumberFormat="1" applyFont="1" applyBorder="1" applyAlignment="1">
      <alignment horizontal="center" wrapText="1"/>
    </xf>
    <xf numFmtId="2" fontId="3" fillId="0" borderId="10" xfId="44" applyNumberFormat="1" applyFont="1" applyBorder="1" applyAlignment="1">
      <alignment horizontal="center" wrapText="1"/>
    </xf>
    <xf numFmtId="2" fontId="3" fillId="0" borderId="11" xfId="42" applyNumberFormat="1" applyFont="1" applyBorder="1" applyAlignment="1">
      <alignment horizontal="center" wrapText="1"/>
    </xf>
    <xf numFmtId="165" fontId="3" fillId="0" borderId="10" xfId="42" applyNumberFormat="1" applyFont="1" applyBorder="1" applyAlignment="1">
      <alignment horizontal="center"/>
    </xf>
    <xf numFmtId="165" fontId="3" fillId="0" borderId="12" xfId="44" applyNumberFormat="1" applyFont="1" applyBorder="1" applyAlignment="1">
      <alignment horizontal="center" wrapText="1"/>
    </xf>
    <xf numFmtId="165" fontId="0" fillId="0" borderId="10" xfId="0" applyNumberFormat="1" applyBorder="1" applyAlignment="1">
      <alignment horizontal="center"/>
    </xf>
    <xf numFmtId="43" fontId="0" fillId="0" borderId="10" xfId="0" applyNumberFormat="1" applyBorder="1" applyAlignment="1">
      <alignment horizontal="center"/>
    </xf>
    <xf numFmtId="5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 shrinkToFit="1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43" fontId="0" fillId="0" borderId="10" xfId="0" applyNumberFormat="1" applyFont="1" applyBorder="1" applyAlignment="1">
      <alignment horizontal="center"/>
    </xf>
    <xf numFmtId="5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5" fontId="0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tabSelected="1" view="pageLayout" workbookViewId="0" topLeftCell="A1">
      <selection activeCell="A14" sqref="A14"/>
    </sheetView>
  </sheetViews>
  <sheetFormatPr defaultColWidth="9.140625" defaultRowHeight="12.75"/>
  <cols>
    <col min="1" max="1" width="10.140625" style="24" customWidth="1"/>
    <col min="2" max="2" width="14.57421875" style="1" customWidth="1"/>
    <col min="3" max="3" width="11.28125" style="1" customWidth="1"/>
    <col min="4" max="4" width="10.7109375" style="1" customWidth="1"/>
    <col min="5" max="5" width="7.140625" style="1" customWidth="1"/>
    <col min="6" max="6" width="11.140625" style="21" customWidth="1"/>
    <col min="7" max="7" width="8.00390625" style="27" customWidth="1"/>
    <col min="8" max="8" width="8.140625" style="27" customWidth="1"/>
    <col min="9" max="9" width="9.8515625" style="18" customWidth="1"/>
    <col min="10" max="10" width="10.28125" style="18" customWidth="1"/>
    <col min="11" max="11" width="8.140625" style="1" customWidth="1"/>
    <col min="12" max="12" width="11.28125" style="1" customWidth="1"/>
    <col min="13" max="13" width="9.7109375" style="21" customWidth="1"/>
    <col min="14" max="14" width="8.421875" style="21" customWidth="1"/>
    <col min="15" max="15" width="10.28125" style="21" customWidth="1"/>
    <col min="16" max="16" width="12.00390625" style="1" customWidth="1"/>
    <col min="17" max="17" width="14.140625" style="1" customWidth="1"/>
    <col min="18" max="18" width="8.421875" style="18" customWidth="1"/>
  </cols>
  <sheetData>
    <row r="1" spans="1:18" s="3" customFormat="1" ht="22.5">
      <c r="A1" s="22" t="s">
        <v>13</v>
      </c>
      <c r="B1" s="5" t="s">
        <v>14</v>
      </c>
      <c r="C1" s="5" t="s">
        <v>15</v>
      </c>
      <c r="D1" s="5" t="s">
        <v>16</v>
      </c>
      <c r="E1" s="4" t="s">
        <v>17</v>
      </c>
      <c r="F1" s="8" t="s">
        <v>0</v>
      </c>
      <c r="G1" s="10" t="s">
        <v>1</v>
      </c>
      <c r="H1" s="11" t="s">
        <v>2</v>
      </c>
      <c r="I1" s="12" t="s">
        <v>3</v>
      </c>
      <c r="J1" s="13" t="s">
        <v>4</v>
      </c>
      <c r="K1" s="6" t="s">
        <v>5</v>
      </c>
      <c r="L1" s="7" t="s">
        <v>6</v>
      </c>
      <c r="M1" s="8" t="s">
        <v>7</v>
      </c>
      <c r="N1" s="8" t="s">
        <v>8</v>
      </c>
      <c r="O1" s="8" t="s">
        <v>9</v>
      </c>
      <c r="P1" s="5" t="s">
        <v>10</v>
      </c>
      <c r="Q1" s="5" t="s">
        <v>11</v>
      </c>
      <c r="R1" s="9" t="s">
        <v>12</v>
      </c>
    </row>
    <row r="2" spans="1:18" ht="12.75">
      <c r="A2" s="23">
        <v>41653</v>
      </c>
      <c r="B2" s="2" t="s">
        <v>21</v>
      </c>
      <c r="C2" s="2" t="s">
        <v>20</v>
      </c>
      <c r="D2" s="2" t="s">
        <v>18</v>
      </c>
      <c r="E2" s="2">
        <v>28</v>
      </c>
      <c r="F2" s="17">
        <v>97000</v>
      </c>
      <c r="G2" s="26">
        <v>3</v>
      </c>
      <c r="H2" s="26"/>
      <c r="I2" s="14"/>
      <c r="J2" s="14"/>
      <c r="K2" s="15"/>
      <c r="L2" s="16">
        <v>15000</v>
      </c>
      <c r="M2" s="17"/>
      <c r="N2" s="17">
        <v>45340</v>
      </c>
      <c r="O2" s="17">
        <f aca="true" t="shared" si="0" ref="O2:O33">L2+M2+N2</f>
        <v>60340</v>
      </c>
      <c r="P2" s="2" t="s">
        <v>22</v>
      </c>
      <c r="Q2" s="28" t="s">
        <v>19</v>
      </c>
      <c r="R2" s="14"/>
    </row>
    <row r="3" spans="1:18" ht="12.75">
      <c r="A3" s="23">
        <v>41662</v>
      </c>
      <c r="B3" s="2" t="s">
        <v>23</v>
      </c>
      <c r="C3" s="2" t="s">
        <v>24</v>
      </c>
      <c r="D3" s="2" t="s">
        <v>25</v>
      </c>
      <c r="E3" s="2" t="s">
        <v>26</v>
      </c>
      <c r="F3" s="17">
        <v>1179000</v>
      </c>
      <c r="G3" s="26">
        <v>120</v>
      </c>
      <c r="H3" s="26">
        <v>118.06</v>
      </c>
      <c r="I3" s="14">
        <f>F3/G3</f>
        <v>9825</v>
      </c>
      <c r="J3" s="14">
        <f>F3/H3</f>
        <v>9986.447569032694</v>
      </c>
      <c r="K3" s="15">
        <v>79.1</v>
      </c>
      <c r="L3" s="16">
        <v>271460</v>
      </c>
      <c r="M3" s="17"/>
      <c r="N3" s="17"/>
      <c r="O3" s="17">
        <f t="shared" si="0"/>
        <v>271460</v>
      </c>
      <c r="P3" s="2" t="s">
        <v>27</v>
      </c>
      <c r="Q3" s="31"/>
      <c r="R3" s="14">
        <v>124.19</v>
      </c>
    </row>
    <row r="4" spans="1:18" ht="12.75">
      <c r="A4" s="23">
        <v>41672</v>
      </c>
      <c r="B4" s="2" t="s">
        <v>52</v>
      </c>
      <c r="C4" s="2" t="s">
        <v>53</v>
      </c>
      <c r="D4" s="2" t="s">
        <v>54</v>
      </c>
      <c r="E4" s="2">
        <v>17</v>
      </c>
      <c r="F4" s="17">
        <v>856000</v>
      </c>
      <c r="G4" s="26">
        <v>80</v>
      </c>
      <c r="H4" s="26">
        <v>77</v>
      </c>
      <c r="I4" s="14">
        <f>F4/G4</f>
        <v>10700</v>
      </c>
      <c r="J4" s="14">
        <f>F4/H4</f>
        <v>11116.883116883117</v>
      </c>
      <c r="K4" s="15">
        <v>79.48</v>
      </c>
      <c r="L4" s="16">
        <v>177920</v>
      </c>
      <c r="M4" s="17"/>
      <c r="N4" s="17"/>
      <c r="O4" s="17">
        <f t="shared" si="0"/>
        <v>177920</v>
      </c>
      <c r="P4" s="2" t="s">
        <v>55</v>
      </c>
      <c r="Q4" s="28" t="s">
        <v>56</v>
      </c>
      <c r="R4" s="14">
        <v>133.77</v>
      </c>
    </row>
    <row r="5" spans="1:18" ht="12.75">
      <c r="A5" s="23">
        <v>41684</v>
      </c>
      <c r="B5" s="2" t="s">
        <v>32</v>
      </c>
      <c r="C5" s="2" t="s">
        <v>33</v>
      </c>
      <c r="D5" s="2" t="s">
        <v>34</v>
      </c>
      <c r="E5" s="2">
        <v>25</v>
      </c>
      <c r="F5" s="17">
        <v>333900</v>
      </c>
      <c r="G5" s="26">
        <v>40</v>
      </c>
      <c r="H5" s="26">
        <v>39</v>
      </c>
      <c r="I5" s="14">
        <f>F5/G5</f>
        <v>8347.5</v>
      </c>
      <c r="J5" s="14">
        <f>F5/H5</f>
        <v>8561.538461538461</v>
      </c>
      <c r="K5" s="15">
        <v>76.74</v>
      </c>
      <c r="L5" s="16">
        <v>87000</v>
      </c>
      <c r="M5" s="17"/>
      <c r="N5" s="17"/>
      <c r="O5" s="17">
        <f t="shared" si="0"/>
        <v>87000</v>
      </c>
      <c r="P5" s="2" t="s">
        <v>35</v>
      </c>
      <c r="Q5" s="28" t="s">
        <v>36</v>
      </c>
      <c r="R5" s="14">
        <v>106.25</v>
      </c>
    </row>
    <row r="6" spans="1:18" ht="12.75">
      <c r="A6" s="23">
        <v>41687</v>
      </c>
      <c r="B6" s="2" t="s">
        <v>28</v>
      </c>
      <c r="C6" s="2" t="s">
        <v>29</v>
      </c>
      <c r="D6" s="2" t="s">
        <v>30</v>
      </c>
      <c r="E6" s="2">
        <v>24</v>
      </c>
      <c r="F6" s="17">
        <v>1010500</v>
      </c>
      <c r="G6" s="26">
        <v>84.85</v>
      </c>
      <c r="H6" s="26">
        <v>83.88</v>
      </c>
      <c r="I6" s="14">
        <f>F6/G6</f>
        <v>11909.251620506777</v>
      </c>
      <c r="J6" s="14">
        <f>F6/H6</f>
        <v>12046.971864568432</v>
      </c>
      <c r="K6" s="15">
        <v>80.18</v>
      </c>
      <c r="L6" s="16">
        <v>195510</v>
      </c>
      <c r="M6" s="17"/>
      <c r="N6" s="17"/>
      <c r="O6" s="17">
        <f t="shared" si="0"/>
        <v>195510</v>
      </c>
      <c r="P6" s="2" t="s">
        <v>31</v>
      </c>
      <c r="Q6" s="25"/>
      <c r="R6" s="14">
        <v>146</v>
      </c>
    </row>
    <row r="7" spans="1:18" ht="12.75">
      <c r="A7" s="23">
        <v>41687</v>
      </c>
      <c r="B7" s="2" t="s">
        <v>57</v>
      </c>
      <c r="C7" s="2" t="s">
        <v>58</v>
      </c>
      <c r="D7" s="2" t="s">
        <v>43</v>
      </c>
      <c r="E7" s="2">
        <v>19</v>
      </c>
      <c r="F7" s="17">
        <v>95766</v>
      </c>
      <c r="G7" s="26">
        <v>29.02</v>
      </c>
      <c r="H7" s="26">
        <v>28.4</v>
      </c>
      <c r="I7" s="14">
        <f>F7/G7</f>
        <v>3300</v>
      </c>
      <c r="J7" s="14">
        <f>F7/H7</f>
        <v>3372.042253521127</v>
      </c>
      <c r="K7" s="15">
        <v>70.33</v>
      </c>
      <c r="L7" s="16">
        <v>52960</v>
      </c>
      <c r="M7" s="17">
        <v>3640</v>
      </c>
      <c r="N7" s="17"/>
      <c r="O7" s="17">
        <f t="shared" si="0"/>
        <v>56600</v>
      </c>
      <c r="P7" s="2" t="s">
        <v>59</v>
      </c>
      <c r="Q7" s="2"/>
      <c r="R7" s="14"/>
    </row>
    <row r="8" spans="1:18" ht="12.75">
      <c r="A8" s="23">
        <v>41690</v>
      </c>
      <c r="B8" s="2" t="s">
        <v>37</v>
      </c>
      <c r="C8" s="2" t="s">
        <v>38</v>
      </c>
      <c r="D8" s="2" t="s">
        <v>39</v>
      </c>
      <c r="E8" s="2">
        <v>18</v>
      </c>
      <c r="F8" s="17">
        <v>306000</v>
      </c>
      <c r="G8" s="26">
        <v>61.2</v>
      </c>
      <c r="H8" s="26">
        <v>56.23</v>
      </c>
      <c r="I8" s="14"/>
      <c r="J8" s="14"/>
      <c r="K8" s="15"/>
      <c r="L8" s="16">
        <v>125830</v>
      </c>
      <c r="M8" s="17">
        <v>11790</v>
      </c>
      <c r="N8" s="17">
        <v>36940</v>
      </c>
      <c r="O8" s="17">
        <f t="shared" si="0"/>
        <v>174560</v>
      </c>
      <c r="P8" s="2" t="s">
        <v>40</v>
      </c>
      <c r="Q8" s="25" t="s">
        <v>41</v>
      </c>
      <c r="R8" s="14"/>
    </row>
    <row r="9" spans="1:18" ht="12.75">
      <c r="A9" s="23">
        <v>41701</v>
      </c>
      <c r="B9" s="2" t="s">
        <v>23</v>
      </c>
      <c r="C9" s="2" t="s">
        <v>42</v>
      </c>
      <c r="D9" s="2" t="s">
        <v>43</v>
      </c>
      <c r="E9" s="2">
        <v>2</v>
      </c>
      <c r="F9" s="17">
        <v>990175</v>
      </c>
      <c r="G9" s="26">
        <v>77.59</v>
      </c>
      <c r="H9" s="26">
        <v>73.85</v>
      </c>
      <c r="I9" s="14">
        <f>F9/G9</f>
        <v>12761.631653563603</v>
      </c>
      <c r="J9" s="14">
        <f>F9/H9</f>
        <v>13407.921462423834</v>
      </c>
      <c r="K9" s="15">
        <v>78.24</v>
      </c>
      <c r="L9" s="16">
        <v>167970</v>
      </c>
      <c r="M9" s="17"/>
      <c r="N9" s="17"/>
      <c r="O9" s="17">
        <f t="shared" si="0"/>
        <v>167970</v>
      </c>
      <c r="P9" s="2" t="s">
        <v>44</v>
      </c>
      <c r="Q9" s="28" t="s">
        <v>36</v>
      </c>
      <c r="R9" s="14">
        <v>161.74</v>
      </c>
    </row>
    <row r="10" spans="1:18" ht="12.75">
      <c r="A10" s="23">
        <v>41701</v>
      </c>
      <c r="B10" s="2" t="s">
        <v>23</v>
      </c>
      <c r="C10" s="30" t="s">
        <v>45</v>
      </c>
      <c r="D10" s="2" t="s">
        <v>43</v>
      </c>
      <c r="E10" s="2">
        <v>3</v>
      </c>
      <c r="F10" s="17">
        <v>5354850</v>
      </c>
      <c r="G10" s="26">
        <v>435.46</v>
      </c>
      <c r="H10" s="26">
        <v>426.22</v>
      </c>
      <c r="I10" s="14">
        <f>F10/G10</f>
        <v>12296.996279796078</v>
      </c>
      <c r="J10" s="14">
        <f>F10/H10</f>
        <v>12563.582187602646</v>
      </c>
      <c r="K10" s="15">
        <v>79.72</v>
      </c>
      <c r="L10" s="16">
        <v>987780</v>
      </c>
      <c r="M10" s="17"/>
      <c r="N10" s="17"/>
      <c r="O10" s="17">
        <f t="shared" si="0"/>
        <v>987780</v>
      </c>
      <c r="P10" s="2" t="s">
        <v>46</v>
      </c>
      <c r="Q10" s="28" t="s">
        <v>36</v>
      </c>
      <c r="R10" s="14">
        <v>152.41</v>
      </c>
    </row>
    <row r="11" spans="1:18" ht="12.75">
      <c r="A11" s="23">
        <v>41703</v>
      </c>
      <c r="B11" s="2" t="s">
        <v>47</v>
      </c>
      <c r="C11" s="29" t="s">
        <v>48</v>
      </c>
      <c r="D11" s="2" t="s">
        <v>49</v>
      </c>
      <c r="E11" s="2">
        <v>3</v>
      </c>
      <c r="F11" s="17">
        <v>65500</v>
      </c>
      <c r="G11" s="26">
        <v>1.13</v>
      </c>
      <c r="H11" s="26"/>
      <c r="I11" s="14" t="s">
        <v>50</v>
      </c>
      <c r="J11" s="14" t="s">
        <v>50</v>
      </c>
      <c r="K11" s="15"/>
      <c r="L11" s="16">
        <v>15250</v>
      </c>
      <c r="M11" s="17"/>
      <c r="N11" s="17">
        <v>42900</v>
      </c>
      <c r="O11" s="17">
        <f t="shared" si="0"/>
        <v>58150</v>
      </c>
      <c r="P11" s="2" t="s">
        <v>51</v>
      </c>
      <c r="Q11" s="31" t="s">
        <v>19</v>
      </c>
      <c r="R11" s="14"/>
    </row>
    <row r="12" spans="1:18" ht="12.75">
      <c r="A12" s="23">
        <v>41738</v>
      </c>
      <c r="B12" s="2" t="s">
        <v>60</v>
      </c>
      <c r="C12" s="28" t="s">
        <v>63</v>
      </c>
      <c r="D12" s="2" t="s">
        <v>61</v>
      </c>
      <c r="E12" s="2">
        <v>4</v>
      </c>
      <c r="F12" s="17">
        <v>898937</v>
      </c>
      <c r="G12" s="26">
        <v>77.83</v>
      </c>
      <c r="H12" s="26">
        <v>75.1</v>
      </c>
      <c r="I12" s="14">
        <f>F12/G12</f>
        <v>11550.006424258</v>
      </c>
      <c r="J12" s="14">
        <f>F12/H12</f>
        <v>11969.866844207723</v>
      </c>
      <c r="K12" s="15">
        <v>83.92</v>
      </c>
      <c r="L12" s="16">
        <v>183210</v>
      </c>
      <c r="M12" s="17"/>
      <c r="N12" s="17"/>
      <c r="O12" s="17">
        <f t="shared" si="0"/>
        <v>183210</v>
      </c>
      <c r="P12" s="2" t="s">
        <v>62</v>
      </c>
      <c r="Q12" s="28" t="s">
        <v>36</v>
      </c>
      <c r="R12" s="14">
        <v>136.94</v>
      </c>
    </row>
    <row r="13" spans="1:18" ht="12.75">
      <c r="A13" s="23">
        <v>41749</v>
      </c>
      <c r="B13" s="2" t="s">
        <v>68</v>
      </c>
      <c r="C13" s="2" t="s">
        <v>69</v>
      </c>
      <c r="D13" s="2" t="s">
        <v>43</v>
      </c>
      <c r="E13" s="2">
        <v>19</v>
      </c>
      <c r="F13" s="17">
        <v>70000</v>
      </c>
      <c r="G13" s="26">
        <v>11.43</v>
      </c>
      <c r="H13" s="26"/>
      <c r="I13" s="14" t="s">
        <v>50</v>
      </c>
      <c r="J13" s="14" t="s">
        <v>50</v>
      </c>
      <c r="K13" s="15" t="s">
        <v>50</v>
      </c>
      <c r="L13" s="16">
        <v>20730</v>
      </c>
      <c r="M13" s="17">
        <v>4330</v>
      </c>
      <c r="N13" s="17">
        <v>44330</v>
      </c>
      <c r="O13" s="17">
        <f t="shared" si="0"/>
        <v>69390</v>
      </c>
      <c r="P13" s="2" t="s">
        <v>70</v>
      </c>
      <c r="Q13" s="28" t="s">
        <v>76</v>
      </c>
      <c r="R13" s="14"/>
    </row>
    <row r="14" spans="1:18" ht="12.75">
      <c r="A14" s="23">
        <v>41750</v>
      </c>
      <c r="B14" s="2" t="s">
        <v>72</v>
      </c>
      <c r="C14" s="2" t="s">
        <v>71</v>
      </c>
      <c r="D14" s="2" t="s">
        <v>73</v>
      </c>
      <c r="E14" s="2">
        <v>1</v>
      </c>
      <c r="F14" s="17">
        <v>1888900</v>
      </c>
      <c r="G14" s="26">
        <v>176.64</v>
      </c>
      <c r="H14" s="26">
        <v>175.5</v>
      </c>
      <c r="I14" s="14">
        <f>F14/G14</f>
        <v>10693.500905797102</v>
      </c>
      <c r="J14" s="14">
        <f>F14/H14</f>
        <v>10762.962962962964</v>
      </c>
      <c r="K14" s="15">
        <v>75.76</v>
      </c>
      <c r="L14" s="16">
        <v>383970</v>
      </c>
      <c r="M14" s="17"/>
      <c r="N14" s="17"/>
      <c r="O14" s="17">
        <f t="shared" si="0"/>
        <v>383970</v>
      </c>
      <c r="P14" s="2" t="s">
        <v>74</v>
      </c>
      <c r="Q14" s="28" t="s">
        <v>36</v>
      </c>
      <c r="R14" s="14">
        <v>138.95</v>
      </c>
    </row>
    <row r="15" spans="1:18" ht="12.75">
      <c r="A15" s="23">
        <v>41750</v>
      </c>
      <c r="B15" s="2" t="s">
        <v>77</v>
      </c>
      <c r="C15" s="2" t="s">
        <v>71</v>
      </c>
      <c r="D15" s="2" t="s">
        <v>73</v>
      </c>
      <c r="E15" s="2">
        <v>1</v>
      </c>
      <c r="F15" s="17">
        <v>1896500</v>
      </c>
      <c r="G15" s="26">
        <v>177.14</v>
      </c>
      <c r="H15" s="26">
        <v>175.81</v>
      </c>
      <c r="I15" s="14" t="s">
        <v>50</v>
      </c>
      <c r="J15" s="14" t="s">
        <v>50</v>
      </c>
      <c r="K15" s="15">
        <v>77.15</v>
      </c>
      <c r="L15" s="16">
        <v>386360</v>
      </c>
      <c r="M15" s="17">
        <v>10420</v>
      </c>
      <c r="N15" s="17">
        <v>26000</v>
      </c>
      <c r="O15" s="17">
        <f t="shared" si="0"/>
        <v>422780</v>
      </c>
      <c r="P15" s="2" t="s">
        <v>75</v>
      </c>
      <c r="Q15" s="30" t="s">
        <v>41</v>
      </c>
      <c r="R15" s="14"/>
    </row>
    <row r="16" spans="1:18" ht="12.75">
      <c r="A16" s="23">
        <v>41750</v>
      </c>
      <c r="B16" s="2" t="s">
        <v>77</v>
      </c>
      <c r="C16" s="2" t="s">
        <v>71</v>
      </c>
      <c r="D16" s="2" t="s">
        <v>73</v>
      </c>
      <c r="E16" s="2">
        <v>1</v>
      </c>
      <c r="F16" s="17">
        <v>714600</v>
      </c>
      <c r="G16" s="26">
        <v>69.42</v>
      </c>
      <c r="H16" s="26">
        <v>65.48</v>
      </c>
      <c r="I16" s="14">
        <f>F16/G16</f>
        <v>10293.863439930856</v>
      </c>
      <c r="J16" s="14">
        <f>F16/H16</f>
        <v>10913.255956017103</v>
      </c>
      <c r="K16" s="15">
        <v>77.65</v>
      </c>
      <c r="L16" s="16">
        <v>148200</v>
      </c>
      <c r="M16" s="17"/>
      <c r="N16" s="17"/>
      <c r="O16" s="17">
        <f t="shared" si="0"/>
        <v>148200</v>
      </c>
      <c r="P16" s="2" t="s">
        <v>78</v>
      </c>
      <c r="Q16" s="28" t="s">
        <v>36</v>
      </c>
      <c r="R16" s="14">
        <v>130.64</v>
      </c>
    </row>
    <row r="17" spans="1:18" ht="12.75">
      <c r="A17" s="23">
        <v>41760</v>
      </c>
      <c r="B17" s="2" t="s">
        <v>79</v>
      </c>
      <c r="C17" s="2" t="s">
        <v>80</v>
      </c>
      <c r="D17" s="2" t="s">
        <v>49</v>
      </c>
      <c r="E17" s="2">
        <v>15</v>
      </c>
      <c r="F17" s="17">
        <v>1398000</v>
      </c>
      <c r="G17" s="26">
        <v>120</v>
      </c>
      <c r="H17" s="26">
        <v>117</v>
      </c>
      <c r="I17" s="14">
        <f>F17/G17</f>
        <v>11650</v>
      </c>
      <c r="J17" s="14">
        <f>F17/H17</f>
        <v>11948.71794871795</v>
      </c>
      <c r="K17" s="15">
        <v>77.72</v>
      </c>
      <c r="L17" s="16">
        <v>264350</v>
      </c>
      <c r="M17" s="17"/>
      <c r="N17" s="17"/>
      <c r="O17" s="17">
        <f t="shared" si="0"/>
        <v>264350</v>
      </c>
      <c r="P17" s="2" t="s">
        <v>81</v>
      </c>
      <c r="Q17" s="30" t="s">
        <v>82</v>
      </c>
      <c r="R17" s="14">
        <v>150</v>
      </c>
    </row>
    <row r="18" spans="1:18" ht="12.75">
      <c r="A18" s="23">
        <v>41771</v>
      </c>
      <c r="B18" s="2" t="s">
        <v>64</v>
      </c>
      <c r="C18" s="2" t="s">
        <v>65</v>
      </c>
      <c r="D18" s="2" t="s">
        <v>66</v>
      </c>
      <c r="E18" s="2">
        <v>12</v>
      </c>
      <c r="F18" s="17">
        <v>672000</v>
      </c>
      <c r="G18" s="26">
        <v>80</v>
      </c>
      <c r="H18" s="26">
        <v>77.28</v>
      </c>
      <c r="I18" s="14" t="s">
        <v>50</v>
      </c>
      <c r="J18" s="14" t="s">
        <v>50</v>
      </c>
      <c r="K18" s="15">
        <v>76.61</v>
      </c>
      <c r="L18" s="16">
        <v>172100</v>
      </c>
      <c r="M18" s="17">
        <v>4630</v>
      </c>
      <c r="N18" s="17">
        <v>42520</v>
      </c>
      <c r="O18" s="17">
        <f t="shared" si="0"/>
        <v>219250</v>
      </c>
      <c r="P18" s="2" t="s">
        <v>67</v>
      </c>
      <c r="Q18" s="30" t="s">
        <v>41</v>
      </c>
      <c r="R18" s="14"/>
    </row>
    <row r="19" spans="1:18" ht="12.75">
      <c r="A19" s="23">
        <v>41788</v>
      </c>
      <c r="B19" s="30" t="s">
        <v>83</v>
      </c>
      <c r="C19" s="2" t="s">
        <v>84</v>
      </c>
      <c r="D19" s="2" t="s">
        <v>39</v>
      </c>
      <c r="E19" s="2">
        <v>25</v>
      </c>
      <c r="F19" s="17">
        <v>1088000</v>
      </c>
      <c r="G19" s="26">
        <v>80</v>
      </c>
      <c r="H19" s="26">
        <v>78.79</v>
      </c>
      <c r="I19" s="14">
        <f aca="true" t="shared" si="1" ref="I19:I26">F19/G19</f>
        <v>13600</v>
      </c>
      <c r="J19" s="14">
        <f>F19/H19</f>
        <v>13808.8589922579</v>
      </c>
      <c r="K19" s="15">
        <v>81.79</v>
      </c>
      <c r="L19" s="16">
        <v>187330</v>
      </c>
      <c r="M19" s="17"/>
      <c r="N19" s="17"/>
      <c r="O19" s="17">
        <f t="shared" si="0"/>
        <v>187330</v>
      </c>
      <c r="P19" s="2" t="s">
        <v>85</v>
      </c>
      <c r="Q19" s="2"/>
      <c r="R19" s="14">
        <v>166.24</v>
      </c>
    </row>
    <row r="20" spans="1:18" ht="12.75">
      <c r="A20" s="23">
        <v>41788</v>
      </c>
      <c r="B20" s="2" t="s">
        <v>86</v>
      </c>
      <c r="C20" s="2" t="s">
        <v>84</v>
      </c>
      <c r="D20" s="2" t="s">
        <v>39</v>
      </c>
      <c r="E20" s="2">
        <v>22</v>
      </c>
      <c r="F20" s="17">
        <v>502000</v>
      </c>
      <c r="G20" s="26">
        <v>40</v>
      </c>
      <c r="H20" s="26">
        <v>39.51</v>
      </c>
      <c r="I20" s="14">
        <f t="shared" si="1"/>
        <v>12550</v>
      </c>
      <c r="J20" s="14">
        <f>F20/H20</f>
        <v>12705.644140723867</v>
      </c>
      <c r="K20" s="15">
        <v>80.27</v>
      </c>
      <c r="L20" s="16">
        <v>92190</v>
      </c>
      <c r="M20" s="17"/>
      <c r="N20" s="17"/>
      <c r="O20" s="17">
        <f t="shared" si="0"/>
        <v>92190</v>
      </c>
      <c r="P20" s="2" t="s">
        <v>87</v>
      </c>
      <c r="Q20" s="2" t="s">
        <v>36</v>
      </c>
      <c r="R20" s="14">
        <v>156.28</v>
      </c>
    </row>
    <row r="21" spans="1:18" ht="12.75">
      <c r="A21" s="23">
        <v>41788</v>
      </c>
      <c r="B21" s="2" t="s">
        <v>86</v>
      </c>
      <c r="C21" s="2" t="s">
        <v>84</v>
      </c>
      <c r="D21" s="2" t="s">
        <v>39</v>
      </c>
      <c r="E21" s="2">
        <v>22</v>
      </c>
      <c r="F21" s="17">
        <v>753000</v>
      </c>
      <c r="G21" s="26">
        <v>60</v>
      </c>
      <c r="H21" s="26">
        <v>59.25</v>
      </c>
      <c r="I21" s="14">
        <f t="shared" si="1"/>
        <v>12550</v>
      </c>
      <c r="J21" s="14">
        <f>F21/H21</f>
        <v>12708.860759493671</v>
      </c>
      <c r="K21" s="15">
        <v>75.18</v>
      </c>
      <c r="L21" s="16">
        <v>129500</v>
      </c>
      <c r="M21" s="17"/>
      <c r="N21" s="17"/>
      <c r="O21" s="17">
        <f t="shared" si="0"/>
        <v>129500</v>
      </c>
      <c r="P21" s="2" t="s">
        <v>88</v>
      </c>
      <c r="Q21" s="2" t="s">
        <v>90</v>
      </c>
      <c r="R21" s="14">
        <v>162.07</v>
      </c>
    </row>
    <row r="22" spans="1:18" ht="14.25" customHeight="1">
      <c r="A22" s="23">
        <v>41788</v>
      </c>
      <c r="B22" s="2" t="s">
        <v>86</v>
      </c>
      <c r="C22" s="2" t="s">
        <v>84</v>
      </c>
      <c r="D22" s="2" t="s">
        <v>39</v>
      </c>
      <c r="E22" s="2">
        <v>22</v>
      </c>
      <c r="F22" s="17">
        <v>251000</v>
      </c>
      <c r="G22" s="26">
        <v>20</v>
      </c>
      <c r="H22" s="26">
        <v>19.75</v>
      </c>
      <c r="I22" s="14">
        <f t="shared" si="1"/>
        <v>12550</v>
      </c>
      <c r="J22" s="14">
        <f>F22/H22</f>
        <v>12708.860759493671</v>
      </c>
      <c r="K22" s="15">
        <v>80.98</v>
      </c>
      <c r="L22" s="16">
        <v>46490</v>
      </c>
      <c r="M22" s="17"/>
      <c r="N22" s="17"/>
      <c r="O22" s="17">
        <f t="shared" si="0"/>
        <v>46490</v>
      </c>
      <c r="P22" s="2" t="s">
        <v>89</v>
      </c>
      <c r="Q22" s="2" t="s">
        <v>90</v>
      </c>
      <c r="R22" s="14">
        <v>154.94</v>
      </c>
    </row>
    <row r="23" spans="1:18" ht="12.75">
      <c r="A23" s="23">
        <v>41788</v>
      </c>
      <c r="B23" s="2" t="s">
        <v>118</v>
      </c>
      <c r="C23" s="2" t="s">
        <v>119</v>
      </c>
      <c r="D23" s="2" t="s">
        <v>18</v>
      </c>
      <c r="E23" s="2">
        <v>13</v>
      </c>
      <c r="F23" s="17">
        <v>51200</v>
      </c>
      <c r="G23" s="26">
        <v>5.12</v>
      </c>
      <c r="H23" s="26"/>
      <c r="I23" s="14">
        <f t="shared" si="1"/>
        <v>10000</v>
      </c>
      <c r="J23" s="14" t="s">
        <v>50</v>
      </c>
      <c r="K23" s="15"/>
      <c r="L23" s="16">
        <v>12540</v>
      </c>
      <c r="M23" s="17"/>
      <c r="N23" s="17"/>
      <c r="O23" s="17">
        <f t="shared" si="0"/>
        <v>12540</v>
      </c>
      <c r="P23" s="2" t="s">
        <v>120</v>
      </c>
      <c r="Q23" s="2"/>
      <c r="R23" s="14"/>
    </row>
    <row r="24" spans="1:18" ht="12.75">
      <c r="A24" s="23">
        <v>41789</v>
      </c>
      <c r="B24" s="2" t="s">
        <v>96</v>
      </c>
      <c r="C24" s="2" t="s">
        <v>96</v>
      </c>
      <c r="D24" s="2" t="s">
        <v>97</v>
      </c>
      <c r="E24" s="2">
        <v>12</v>
      </c>
      <c r="F24" s="17">
        <v>750400</v>
      </c>
      <c r="G24" s="26">
        <v>80</v>
      </c>
      <c r="H24" s="26">
        <v>79</v>
      </c>
      <c r="I24" s="14">
        <f t="shared" si="1"/>
        <v>9380</v>
      </c>
      <c r="J24" s="14">
        <f>F24/H24</f>
        <v>9498.73417721519</v>
      </c>
      <c r="K24" s="15">
        <v>79.92</v>
      </c>
      <c r="L24" s="16">
        <v>183550</v>
      </c>
      <c r="M24" s="17"/>
      <c r="N24" s="17"/>
      <c r="O24" s="17">
        <f t="shared" si="0"/>
        <v>183550</v>
      </c>
      <c r="P24" s="2" t="s">
        <v>98</v>
      </c>
      <c r="Q24" s="2" t="s">
        <v>99</v>
      </c>
      <c r="R24" s="14">
        <v>115.1</v>
      </c>
    </row>
    <row r="25" spans="1:18" ht="12.75">
      <c r="A25" s="23">
        <v>41803</v>
      </c>
      <c r="B25" s="32" t="s">
        <v>91</v>
      </c>
      <c r="C25" s="32" t="s">
        <v>92</v>
      </c>
      <c r="D25" s="2" t="s">
        <v>25</v>
      </c>
      <c r="E25" s="2">
        <v>22</v>
      </c>
      <c r="F25" s="17">
        <v>171000</v>
      </c>
      <c r="G25" s="26">
        <v>80</v>
      </c>
      <c r="H25" s="26">
        <v>78.79</v>
      </c>
      <c r="I25" s="14">
        <f t="shared" si="1"/>
        <v>2137.5</v>
      </c>
      <c r="J25" s="14">
        <f>F25/H25</f>
        <v>2170.326183525828</v>
      </c>
      <c r="K25" s="15">
        <v>80.61</v>
      </c>
      <c r="L25" s="16">
        <v>184630</v>
      </c>
      <c r="M25" s="17"/>
      <c r="N25" s="17"/>
      <c r="O25" s="17">
        <f t="shared" si="0"/>
        <v>184630</v>
      </c>
      <c r="P25" s="2" t="s">
        <v>93</v>
      </c>
      <c r="Q25" s="2" t="s">
        <v>94</v>
      </c>
      <c r="R25" s="14">
        <v>26.18</v>
      </c>
    </row>
    <row r="26" spans="1:18" ht="12.75">
      <c r="A26" s="23">
        <v>41803</v>
      </c>
      <c r="B26" s="32" t="s">
        <v>91</v>
      </c>
      <c r="C26" s="32" t="s">
        <v>92</v>
      </c>
      <c r="D26" s="2" t="s">
        <v>25</v>
      </c>
      <c r="E26" s="2">
        <v>32</v>
      </c>
      <c r="F26" s="17">
        <v>200000</v>
      </c>
      <c r="G26" s="26">
        <v>80</v>
      </c>
      <c r="H26" s="26">
        <v>76.58</v>
      </c>
      <c r="I26" s="14">
        <f t="shared" si="1"/>
        <v>2500</v>
      </c>
      <c r="J26" s="14">
        <f>F26/H26</f>
        <v>2611.6479498563594</v>
      </c>
      <c r="K26" s="15">
        <v>89.1</v>
      </c>
      <c r="L26" s="16">
        <v>173860</v>
      </c>
      <c r="M26" s="17"/>
      <c r="N26" s="17"/>
      <c r="O26" s="17">
        <f t="shared" si="0"/>
        <v>173860</v>
      </c>
      <c r="P26" s="2" t="s">
        <v>95</v>
      </c>
      <c r="Q26" s="2" t="s">
        <v>94</v>
      </c>
      <c r="R26" s="14">
        <v>30.77</v>
      </c>
    </row>
    <row r="27" spans="1:18" ht="12.75">
      <c r="A27" s="23">
        <v>41815</v>
      </c>
      <c r="B27" s="2" t="s">
        <v>100</v>
      </c>
      <c r="C27" s="2" t="s">
        <v>101</v>
      </c>
      <c r="D27" s="2" t="s">
        <v>54</v>
      </c>
      <c r="E27" s="2">
        <v>27</v>
      </c>
      <c r="F27" s="17">
        <v>120000</v>
      </c>
      <c r="G27" s="26">
        <v>10.55</v>
      </c>
      <c r="H27" s="26"/>
      <c r="I27" s="14" t="s">
        <v>50</v>
      </c>
      <c r="J27" s="14" t="s">
        <v>50</v>
      </c>
      <c r="K27" s="15"/>
      <c r="L27" s="16">
        <v>34250</v>
      </c>
      <c r="M27" s="17"/>
      <c r="N27" s="17">
        <v>58930</v>
      </c>
      <c r="O27" s="17">
        <f t="shared" si="0"/>
        <v>93180</v>
      </c>
      <c r="P27" s="2" t="s">
        <v>102</v>
      </c>
      <c r="Q27" s="2" t="s">
        <v>19</v>
      </c>
      <c r="R27" s="14"/>
    </row>
    <row r="28" spans="1:18" ht="12.75">
      <c r="A28" s="23">
        <v>41822</v>
      </c>
      <c r="B28" s="2" t="s">
        <v>103</v>
      </c>
      <c r="C28" s="2" t="s">
        <v>103</v>
      </c>
      <c r="D28" s="2" t="s">
        <v>104</v>
      </c>
      <c r="E28" s="2">
        <v>9</v>
      </c>
      <c r="F28" s="17">
        <v>835520</v>
      </c>
      <c r="G28" s="26">
        <v>80</v>
      </c>
      <c r="H28" s="26">
        <v>79</v>
      </c>
      <c r="I28" s="14">
        <f>F28/G28</f>
        <v>10444</v>
      </c>
      <c r="J28" s="14">
        <f>F28/H28</f>
        <v>10576.20253164557</v>
      </c>
      <c r="K28" s="15">
        <v>79.3</v>
      </c>
      <c r="L28" s="16">
        <v>182130</v>
      </c>
      <c r="M28" s="17"/>
      <c r="N28" s="17"/>
      <c r="O28" s="17">
        <f t="shared" si="0"/>
        <v>182130</v>
      </c>
      <c r="P28" s="2" t="s">
        <v>105</v>
      </c>
      <c r="Q28" s="2" t="s">
        <v>106</v>
      </c>
      <c r="R28" s="14">
        <v>128.59</v>
      </c>
    </row>
    <row r="29" spans="1:18" ht="12.75">
      <c r="A29" s="23">
        <v>41822</v>
      </c>
      <c r="B29" s="2" t="s">
        <v>103</v>
      </c>
      <c r="C29" s="2" t="s">
        <v>103</v>
      </c>
      <c r="D29" s="2" t="s">
        <v>104</v>
      </c>
      <c r="E29" s="2">
        <v>10</v>
      </c>
      <c r="F29" s="17">
        <v>835520</v>
      </c>
      <c r="G29" s="26">
        <v>72.84</v>
      </c>
      <c r="H29" s="26">
        <v>70.63</v>
      </c>
      <c r="I29" s="14">
        <f>F29/G29</f>
        <v>11470.620538165842</v>
      </c>
      <c r="J29" s="14">
        <f>F29/H29</f>
        <v>11829.534192269575</v>
      </c>
      <c r="K29" s="15">
        <v>74.63</v>
      </c>
      <c r="L29" s="16">
        <v>153230</v>
      </c>
      <c r="M29" s="17"/>
      <c r="N29" s="17"/>
      <c r="O29" s="17">
        <f t="shared" si="0"/>
        <v>153230</v>
      </c>
      <c r="P29" s="2" t="s">
        <v>107</v>
      </c>
      <c r="Q29" s="2" t="s">
        <v>106</v>
      </c>
      <c r="R29" s="14">
        <v>148.3</v>
      </c>
    </row>
    <row r="30" spans="1:18" ht="12.75">
      <c r="A30" s="23">
        <v>41851</v>
      </c>
      <c r="B30" s="2" t="s">
        <v>108</v>
      </c>
      <c r="C30" s="2" t="s">
        <v>109</v>
      </c>
      <c r="D30" s="2" t="s">
        <v>34</v>
      </c>
      <c r="E30" s="2">
        <v>9</v>
      </c>
      <c r="F30" s="17">
        <v>743945</v>
      </c>
      <c r="G30" s="26">
        <v>76</v>
      </c>
      <c r="H30" s="26">
        <v>72.58</v>
      </c>
      <c r="I30" s="14">
        <f>F30/G30</f>
        <v>9788.75</v>
      </c>
      <c r="J30" s="14">
        <f>F30/H30</f>
        <v>10250</v>
      </c>
      <c r="K30" s="15">
        <v>83.09</v>
      </c>
      <c r="L30" s="16">
        <v>175310</v>
      </c>
      <c r="M30" s="17"/>
      <c r="N30" s="17"/>
      <c r="O30" s="17">
        <f t="shared" si="0"/>
        <v>175310</v>
      </c>
      <c r="P30" s="2" t="s">
        <v>110</v>
      </c>
      <c r="Q30" s="2" t="s">
        <v>36</v>
      </c>
      <c r="R30" s="14">
        <v>117.11</v>
      </c>
    </row>
    <row r="31" spans="1:18" ht="12.75">
      <c r="A31" s="23">
        <v>41857</v>
      </c>
      <c r="B31" s="2" t="s">
        <v>111</v>
      </c>
      <c r="C31" s="2" t="s">
        <v>112</v>
      </c>
      <c r="D31" s="2" t="s">
        <v>39</v>
      </c>
      <c r="E31" s="2">
        <v>12</v>
      </c>
      <c r="F31" s="17">
        <v>88000</v>
      </c>
      <c r="G31" s="26">
        <v>5.29</v>
      </c>
      <c r="H31" s="26"/>
      <c r="I31" s="14" t="s">
        <v>50</v>
      </c>
      <c r="J31" s="14" t="s">
        <v>50</v>
      </c>
      <c r="K31" s="15"/>
      <c r="L31" s="16">
        <v>20500</v>
      </c>
      <c r="M31" s="17"/>
      <c r="N31" s="17">
        <v>65530</v>
      </c>
      <c r="O31" s="17">
        <f t="shared" si="0"/>
        <v>86030</v>
      </c>
      <c r="P31" s="2" t="s">
        <v>113</v>
      </c>
      <c r="Q31" s="2" t="s">
        <v>19</v>
      </c>
      <c r="R31" s="14"/>
    </row>
    <row r="32" spans="1:18" ht="12.75">
      <c r="A32" s="23">
        <v>41869</v>
      </c>
      <c r="B32" s="2" t="s">
        <v>23</v>
      </c>
      <c r="C32" s="2" t="s">
        <v>114</v>
      </c>
      <c r="D32" s="33" t="s">
        <v>115</v>
      </c>
      <c r="E32" s="2" t="s">
        <v>116</v>
      </c>
      <c r="F32" s="17">
        <v>4797298</v>
      </c>
      <c r="G32" s="26">
        <v>369.29</v>
      </c>
      <c r="H32" s="26">
        <v>358.17</v>
      </c>
      <c r="I32" s="14">
        <f>F32/G32</f>
        <v>12990.598174876113</v>
      </c>
      <c r="J32" s="14">
        <f>F32/H32</f>
        <v>13393.913504760309</v>
      </c>
      <c r="K32" s="15">
        <v>81.06</v>
      </c>
      <c r="L32" s="16">
        <v>843990</v>
      </c>
      <c r="M32" s="17"/>
      <c r="N32" s="17"/>
      <c r="O32" s="17">
        <f t="shared" si="0"/>
        <v>843990</v>
      </c>
      <c r="P32" s="2" t="s">
        <v>117</v>
      </c>
      <c r="Q32" s="2"/>
      <c r="R32" s="14">
        <v>159.27</v>
      </c>
    </row>
    <row r="33" spans="1:18" ht="12.75">
      <c r="A33" s="35">
        <v>41913</v>
      </c>
      <c r="B33" s="34" t="s">
        <v>127</v>
      </c>
      <c r="C33" s="34" t="s">
        <v>128</v>
      </c>
      <c r="D33" s="42" t="s">
        <v>125</v>
      </c>
      <c r="E33" s="42">
        <v>9</v>
      </c>
      <c r="F33" s="36">
        <v>331255</v>
      </c>
      <c r="G33" s="37">
        <v>34.15</v>
      </c>
      <c r="H33" s="37">
        <v>34.08</v>
      </c>
      <c r="I33" s="14">
        <f>F33/G33</f>
        <v>9700</v>
      </c>
      <c r="J33" s="14">
        <f>F33/H33</f>
        <v>9719.923708920189</v>
      </c>
      <c r="K33" s="39">
        <v>79.16</v>
      </c>
      <c r="L33" s="40">
        <v>78420</v>
      </c>
      <c r="M33" s="36"/>
      <c r="N33" s="36"/>
      <c r="O33" s="36">
        <f t="shared" si="0"/>
        <v>78420</v>
      </c>
      <c r="P33" s="34" t="s">
        <v>129</v>
      </c>
      <c r="Q33" s="34" t="s">
        <v>56</v>
      </c>
      <c r="R33" s="38">
        <v>119.1</v>
      </c>
    </row>
    <row r="34" spans="1:18" s="41" customFormat="1" ht="12.75">
      <c r="A34" s="35">
        <v>41920</v>
      </c>
      <c r="B34" s="34" t="s">
        <v>123</v>
      </c>
      <c r="C34" s="34" t="s">
        <v>124</v>
      </c>
      <c r="D34" s="34" t="s">
        <v>125</v>
      </c>
      <c r="E34" s="34">
        <v>31</v>
      </c>
      <c r="F34" s="36">
        <v>177000</v>
      </c>
      <c r="G34" s="37">
        <v>2.1</v>
      </c>
      <c r="H34" s="37"/>
      <c r="I34" s="14"/>
      <c r="J34" s="14"/>
      <c r="K34" s="39"/>
      <c r="L34" s="40">
        <v>15500</v>
      </c>
      <c r="M34" s="36"/>
      <c r="N34" s="36">
        <v>107990</v>
      </c>
      <c r="O34" s="17">
        <f aca="true" t="shared" si="2" ref="O34:O65">L34+M34+N34</f>
        <v>123490</v>
      </c>
      <c r="P34" s="34" t="s">
        <v>126</v>
      </c>
      <c r="Q34" s="34" t="s">
        <v>19</v>
      </c>
      <c r="R34" s="38"/>
    </row>
    <row r="35" spans="1:18" ht="12.75">
      <c r="A35" s="35">
        <v>41929</v>
      </c>
      <c r="B35" s="34" t="s">
        <v>130</v>
      </c>
      <c r="C35" s="34" t="s">
        <v>131</v>
      </c>
      <c r="D35" s="34" t="s">
        <v>34</v>
      </c>
      <c r="E35" s="34">
        <v>13</v>
      </c>
      <c r="F35" s="36">
        <v>700000</v>
      </c>
      <c r="G35" s="37">
        <v>75.73</v>
      </c>
      <c r="H35" s="37">
        <v>71.61</v>
      </c>
      <c r="I35" s="14">
        <f>F35/G35</f>
        <v>9243.364584708834</v>
      </c>
      <c r="J35" s="14">
        <f>F35/H35</f>
        <v>9775.171065493647</v>
      </c>
      <c r="K35" s="39">
        <v>80.79</v>
      </c>
      <c r="L35" s="40">
        <v>168180</v>
      </c>
      <c r="M35" s="36"/>
      <c r="N35" s="36"/>
      <c r="O35" s="36">
        <f t="shared" si="2"/>
        <v>168180</v>
      </c>
      <c r="P35" s="34" t="s">
        <v>132</v>
      </c>
      <c r="Q35" s="34" t="s">
        <v>36</v>
      </c>
      <c r="R35" s="38">
        <v>112.73</v>
      </c>
    </row>
    <row r="36" spans="1:18" ht="12.75">
      <c r="A36" s="35">
        <v>41933</v>
      </c>
      <c r="B36" s="34" t="s">
        <v>136</v>
      </c>
      <c r="C36" s="34" t="s">
        <v>131</v>
      </c>
      <c r="D36" s="34" t="s">
        <v>49</v>
      </c>
      <c r="E36" s="34">
        <v>25</v>
      </c>
      <c r="F36" s="36">
        <v>798945</v>
      </c>
      <c r="G36" s="37">
        <v>80</v>
      </c>
      <c r="H36" s="37">
        <v>76.09</v>
      </c>
      <c r="I36" s="14">
        <f>F36/G36</f>
        <v>9986.8125</v>
      </c>
      <c r="J36" s="14">
        <f>F36/H36</f>
        <v>10500</v>
      </c>
      <c r="K36" s="39">
        <v>79.9</v>
      </c>
      <c r="L36" s="40">
        <v>176730</v>
      </c>
      <c r="M36" s="36"/>
      <c r="N36" s="36"/>
      <c r="O36" s="36">
        <f t="shared" si="2"/>
        <v>176730</v>
      </c>
      <c r="P36" s="34" t="s">
        <v>137</v>
      </c>
      <c r="Q36" s="34"/>
      <c r="R36" s="38">
        <v>123.86</v>
      </c>
    </row>
    <row r="37" spans="1:18" ht="12.75">
      <c r="A37" s="35">
        <v>41937</v>
      </c>
      <c r="B37" s="34" t="s">
        <v>141</v>
      </c>
      <c r="C37" s="34" t="s">
        <v>142</v>
      </c>
      <c r="D37" s="34" t="s">
        <v>61</v>
      </c>
      <c r="E37" s="34">
        <v>20</v>
      </c>
      <c r="F37" s="36">
        <v>58000</v>
      </c>
      <c r="G37" s="37">
        <v>5.59</v>
      </c>
      <c r="H37" s="37"/>
      <c r="I37" s="14" t="s">
        <v>50</v>
      </c>
      <c r="J37" s="14" t="s">
        <v>50</v>
      </c>
      <c r="K37" s="39"/>
      <c r="L37" s="40">
        <v>20000</v>
      </c>
      <c r="M37" s="36"/>
      <c r="N37" s="36">
        <v>37620</v>
      </c>
      <c r="O37" s="36">
        <f t="shared" si="2"/>
        <v>57620</v>
      </c>
      <c r="P37" s="34" t="s">
        <v>143</v>
      </c>
      <c r="Q37" s="34" t="s">
        <v>19</v>
      </c>
      <c r="R37" s="38"/>
    </row>
    <row r="38" spans="1:18" ht="12.75">
      <c r="A38" s="23">
        <v>41939</v>
      </c>
      <c r="B38" s="2" t="s">
        <v>114</v>
      </c>
      <c r="C38" s="2" t="s">
        <v>121</v>
      </c>
      <c r="D38" s="2" t="s">
        <v>73</v>
      </c>
      <c r="E38" s="2">
        <v>20</v>
      </c>
      <c r="F38" s="17">
        <v>106000</v>
      </c>
      <c r="G38" s="26">
        <v>2</v>
      </c>
      <c r="H38" s="26"/>
      <c r="I38" s="38" t="s">
        <v>50</v>
      </c>
      <c r="J38" s="38" t="s">
        <v>50</v>
      </c>
      <c r="K38" s="15"/>
      <c r="L38" s="16">
        <v>17500</v>
      </c>
      <c r="M38" s="17"/>
      <c r="N38" s="17">
        <v>76430</v>
      </c>
      <c r="O38" s="17">
        <f t="shared" si="2"/>
        <v>93930</v>
      </c>
      <c r="P38" s="2" t="s">
        <v>122</v>
      </c>
      <c r="Q38" s="2" t="s">
        <v>19</v>
      </c>
      <c r="R38" s="14"/>
    </row>
    <row r="39" spans="1:18" ht="12.75">
      <c r="A39" s="35">
        <v>41946</v>
      </c>
      <c r="B39" s="34" t="s">
        <v>160</v>
      </c>
      <c r="C39" s="34" t="s">
        <v>173</v>
      </c>
      <c r="D39" s="34" t="s">
        <v>18</v>
      </c>
      <c r="E39" s="34">
        <v>25</v>
      </c>
      <c r="F39" s="36">
        <v>1350000</v>
      </c>
      <c r="G39" s="37">
        <v>131.33</v>
      </c>
      <c r="H39" s="37">
        <v>127.42</v>
      </c>
      <c r="I39" s="14">
        <f>F39/G39</f>
        <v>10279.44871697251</v>
      </c>
      <c r="J39" s="14">
        <f>F39/H39</f>
        <v>10594.88306388322</v>
      </c>
      <c r="K39" s="39">
        <v>79.65</v>
      </c>
      <c r="L39" s="40">
        <v>295040</v>
      </c>
      <c r="M39" s="36"/>
      <c r="N39" s="36"/>
      <c r="O39" s="36">
        <f t="shared" si="2"/>
        <v>295040</v>
      </c>
      <c r="P39" s="34" t="s">
        <v>164</v>
      </c>
      <c r="Q39" s="34"/>
      <c r="R39" s="38">
        <v>126.23</v>
      </c>
    </row>
    <row r="40" spans="1:18" ht="12.75">
      <c r="A40" s="35">
        <v>41946</v>
      </c>
      <c r="B40" s="34" t="s">
        <v>172</v>
      </c>
      <c r="C40" s="34" t="s">
        <v>173</v>
      </c>
      <c r="D40" s="34" t="s">
        <v>18</v>
      </c>
      <c r="E40" s="34">
        <v>26</v>
      </c>
      <c r="F40" s="36">
        <v>225650</v>
      </c>
      <c r="G40" s="37">
        <v>40.88</v>
      </c>
      <c r="H40" s="37">
        <v>37.78</v>
      </c>
      <c r="I40" s="14">
        <f>F40/G40</f>
        <v>5519.814090019569</v>
      </c>
      <c r="J40" s="14">
        <f>F40/H40</f>
        <v>5972.736897829539</v>
      </c>
      <c r="K40" s="39">
        <v>62.23</v>
      </c>
      <c r="L40" s="40">
        <v>68940</v>
      </c>
      <c r="M40" s="36"/>
      <c r="N40" s="36"/>
      <c r="O40" s="36">
        <f t="shared" si="2"/>
        <v>68940</v>
      </c>
      <c r="P40" s="34" t="s">
        <v>174</v>
      </c>
      <c r="Q40" s="34" t="s">
        <v>36</v>
      </c>
      <c r="R40" s="38">
        <v>86.35</v>
      </c>
    </row>
    <row r="41" spans="1:18" ht="12.75">
      <c r="A41" s="35">
        <v>41949</v>
      </c>
      <c r="B41" s="34" t="s">
        <v>133</v>
      </c>
      <c r="C41" s="34" t="s">
        <v>134</v>
      </c>
      <c r="D41" s="34" t="s">
        <v>43</v>
      </c>
      <c r="E41" s="34">
        <v>24</v>
      </c>
      <c r="F41" s="36">
        <v>110000</v>
      </c>
      <c r="G41" s="37">
        <v>5.7</v>
      </c>
      <c r="H41" s="37"/>
      <c r="I41" s="14" t="s">
        <v>50</v>
      </c>
      <c r="J41" s="14" t="s">
        <v>50</v>
      </c>
      <c r="K41" s="39"/>
      <c r="L41" s="40">
        <v>23750</v>
      </c>
      <c r="M41" s="36"/>
      <c r="N41" s="36">
        <v>55170</v>
      </c>
      <c r="O41" s="36">
        <f t="shared" si="2"/>
        <v>78920</v>
      </c>
      <c r="P41" s="34" t="s">
        <v>135</v>
      </c>
      <c r="Q41" s="34" t="s">
        <v>19</v>
      </c>
      <c r="R41" s="38"/>
    </row>
    <row r="42" spans="1:18" ht="12.75">
      <c r="A42" s="35">
        <v>41950</v>
      </c>
      <c r="B42" s="34" t="s">
        <v>144</v>
      </c>
      <c r="C42" s="34" t="s">
        <v>145</v>
      </c>
      <c r="D42" s="34" t="s">
        <v>73</v>
      </c>
      <c r="E42" s="34">
        <v>5</v>
      </c>
      <c r="F42" s="36">
        <v>155000</v>
      </c>
      <c r="G42" s="37">
        <v>4.51</v>
      </c>
      <c r="H42" s="37"/>
      <c r="I42" s="14" t="s">
        <v>50</v>
      </c>
      <c r="J42" s="14" t="s">
        <v>50</v>
      </c>
      <c r="K42" s="39" t="s">
        <v>50</v>
      </c>
      <c r="L42" s="40">
        <v>28130</v>
      </c>
      <c r="M42" s="36"/>
      <c r="N42" s="36">
        <v>88560</v>
      </c>
      <c r="O42" s="36">
        <f t="shared" si="2"/>
        <v>116690</v>
      </c>
      <c r="P42" s="34" t="s">
        <v>146</v>
      </c>
      <c r="Q42" s="34" t="s">
        <v>19</v>
      </c>
      <c r="R42" s="38"/>
    </row>
    <row r="43" spans="1:18" ht="12.75">
      <c r="A43" s="35">
        <v>41951</v>
      </c>
      <c r="B43" s="34" t="s">
        <v>150</v>
      </c>
      <c r="C43" s="34" t="s">
        <v>151</v>
      </c>
      <c r="D43" s="34" t="s">
        <v>66</v>
      </c>
      <c r="E43" s="34">
        <v>13</v>
      </c>
      <c r="F43" s="36">
        <v>952000</v>
      </c>
      <c r="G43" s="37">
        <v>115</v>
      </c>
      <c r="H43" s="37">
        <v>111.81</v>
      </c>
      <c r="I43" s="14">
        <f aca="true" t="shared" si="3" ref="I43:I50">F43/G43</f>
        <v>8278.260869565218</v>
      </c>
      <c r="J43" s="14">
        <f aca="true" t="shared" si="4" ref="J43:J50">F43/H43</f>
        <v>8514.444146319649</v>
      </c>
      <c r="K43" s="39">
        <v>76.23</v>
      </c>
      <c r="L43" s="40">
        <v>247760</v>
      </c>
      <c r="M43" s="36"/>
      <c r="N43" s="36"/>
      <c r="O43" s="36">
        <f t="shared" si="2"/>
        <v>247760</v>
      </c>
      <c r="P43" s="34" t="s">
        <v>152</v>
      </c>
      <c r="Q43" s="34"/>
      <c r="R43" s="38">
        <v>107.52</v>
      </c>
    </row>
    <row r="44" spans="1:18" ht="12.75">
      <c r="A44" s="35">
        <v>41955</v>
      </c>
      <c r="B44" s="34" t="s">
        <v>138</v>
      </c>
      <c r="C44" s="34" t="s">
        <v>139</v>
      </c>
      <c r="D44" s="34" t="s">
        <v>49</v>
      </c>
      <c r="E44" s="34">
        <v>25</v>
      </c>
      <c r="F44" s="36">
        <v>800000</v>
      </c>
      <c r="G44" s="37">
        <v>80</v>
      </c>
      <c r="H44" s="37">
        <v>73.56</v>
      </c>
      <c r="I44" s="14">
        <f t="shared" si="3"/>
        <v>10000</v>
      </c>
      <c r="J44" s="14">
        <f t="shared" si="4"/>
        <v>10875.47580206634</v>
      </c>
      <c r="K44" s="39">
        <v>77.55</v>
      </c>
      <c r="L44" s="40">
        <v>165860</v>
      </c>
      <c r="M44" s="36"/>
      <c r="N44" s="36"/>
      <c r="O44" s="36">
        <f t="shared" si="2"/>
        <v>165860</v>
      </c>
      <c r="P44" s="34" t="s">
        <v>140</v>
      </c>
      <c r="Q44" s="34"/>
      <c r="R44" s="38">
        <v>126.82</v>
      </c>
    </row>
    <row r="45" spans="1:18" ht="12.75">
      <c r="A45" s="35">
        <v>41962</v>
      </c>
      <c r="B45" s="34" t="s">
        <v>147</v>
      </c>
      <c r="C45" s="34" t="s">
        <v>148</v>
      </c>
      <c r="D45" s="34" t="s">
        <v>39</v>
      </c>
      <c r="E45" s="34">
        <v>17</v>
      </c>
      <c r="F45" s="36">
        <v>1316000</v>
      </c>
      <c r="G45" s="37">
        <v>140</v>
      </c>
      <c r="H45" s="37">
        <v>134.3</v>
      </c>
      <c r="I45" s="14">
        <f t="shared" si="3"/>
        <v>9400</v>
      </c>
      <c r="J45" s="14">
        <f t="shared" si="4"/>
        <v>9798.957557706626</v>
      </c>
      <c r="K45" s="39">
        <v>73.23</v>
      </c>
      <c r="L45" s="40">
        <v>289470</v>
      </c>
      <c r="M45" s="36"/>
      <c r="N45" s="36"/>
      <c r="O45" s="36">
        <f t="shared" si="2"/>
        <v>289470</v>
      </c>
      <c r="P45" s="34" t="s">
        <v>149</v>
      </c>
      <c r="Q45" s="34"/>
      <c r="R45" s="38">
        <v>127.08</v>
      </c>
    </row>
    <row r="46" spans="1:18" ht="12.75">
      <c r="A46" s="35">
        <v>41969</v>
      </c>
      <c r="B46" s="34" t="s">
        <v>23</v>
      </c>
      <c r="C46" s="34" t="s">
        <v>114</v>
      </c>
      <c r="D46" s="34" t="s">
        <v>153</v>
      </c>
      <c r="E46" s="34">
        <v>16</v>
      </c>
      <c r="F46" s="36">
        <v>2027702</v>
      </c>
      <c r="G46" s="37">
        <v>156.09</v>
      </c>
      <c r="H46" s="37">
        <v>150.86</v>
      </c>
      <c r="I46" s="14">
        <f t="shared" si="3"/>
        <v>12990.59516945352</v>
      </c>
      <c r="J46" s="14">
        <f t="shared" si="4"/>
        <v>13440.95187591144</v>
      </c>
      <c r="K46" s="39">
        <v>82.63</v>
      </c>
      <c r="L46" s="40">
        <v>362380</v>
      </c>
      <c r="M46" s="36"/>
      <c r="N46" s="36"/>
      <c r="O46" s="36">
        <f t="shared" si="2"/>
        <v>362380</v>
      </c>
      <c r="P46" s="34" t="s">
        <v>154</v>
      </c>
      <c r="Q46" s="34"/>
      <c r="R46" s="38">
        <v>156.64</v>
      </c>
    </row>
    <row r="47" spans="1:18" ht="12.75">
      <c r="A47" s="35">
        <v>41983</v>
      </c>
      <c r="B47" s="34" t="s">
        <v>170</v>
      </c>
      <c r="C47" s="34" t="s">
        <v>127</v>
      </c>
      <c r="D47" s="34" t="s">
        <v>125</v>
      </c>
      <c r="E47" s="34">
        <v>9</v>
      </c>
      <c r="F47" s="36">
        <v>331255</v>
      </c>
      <c r="G47" s="37">
        <v>34.15</v>
      </c>
      <c r="H47" s="37">
        <v>34.08</v>
      </c>
      <c r="I47" s="14">
        <f t="shared" si="3"/>
        <v>9700</v>
      </c>
      <c r="J47" s="14">
        <f t="shared" si="4"/>
        <v>9719.923708920189</v>
      </c>
      <c r="K47" s="39">
        <v>79.16</v>
      </c>
      <c r="L47" s="40">
        <v>78420</v>
      </c>
      <c r="M47" s="36"/>
      <c r="N47" s="36"/>
      <c r="O47" s="36">
        <f t="shared" si="2"/>
        <v>78420</v>
      </c>
      <c r="P47" s="34" t="s">
        <v>171</v>
      </c>
      <c r="Q47" s="34"/>
      <c r="R47" s="38">
        <v>119.1</v>
      </c>
    </row>
    <row r="48" spans="1:18" ht="12.75">
      <c r="A48" s="35">
        <v>41984</v>
      </c>
      <c r="B48" s="34" t="s">
        <v>159</v>
      </c>
      <c r="C48" s="34" t="s">
        <v>160</v>
      </c>
      <c r="D48" s="34" t="s">
        <v>104</v>
      </c>
      <c r="E48" s="34">
        <v>21</v>
      </c>
      <c r="F48" s="36">
        <v>534171</v>
      </c>
      <c r="G48" s="37">
        <v>52.16</v>
      </c>
      <c r="H48" s="37">
        <v>51.35</v>
      </c>
      <c r="I48" s="14">
        <f t="shared" si="3"/>
        <v>10241.008435582822</v>
      </c>
      <c r="J48" s="14">
        <f t="shared" si="4"/>
        <v>10402.551119766309</v>
      </c>
      <c r="K48" s="39">
        <v>82.31</v>
      </c>
      <c r="L48" s="40">
        <v>122870</v>
      </c>
      <c r="M48" s="36"/>
      <c r="N48" s="36"/>
      <c r="O48" s="36">
        <f t="shared" si="2"/>
        <v>122870</v>
      </c>
      <c r="P48" s="34" t="s">
        <v>161</v>
      </c>
      <c r="Q48" s="34" t="s">
        <v>36</v>
      </c>
      <c r="R48" s="38">
        <v>122.87</v>
      </c>
    </row>
    <row r="49" spans="1:18" ht="12.75">
      <c r="A49" s="35">
        <v>41984</v>
      </c>
      <c r="B49" s="34" t="s">
        <v>162</v>
      </c>
      <c r="C49" s="34" t="s">
        <v>160</v>
      </c>
      <c r="D49" s="34" t="s">
        <v>125</v>
      </c>
      <c r="E49" s="34">
        <v>24</v>
      </c>
      <c r="F49" s="36">
        <v>614460</v>
      </c>
      <c r="G49" s="37">
        <v>60</v>
      </c>
      <c r="H49" s="37">
        <v>59.5</v>
      </c>
      <c r="I49" s="14">
        <f t="shared" si="3"/>
        <v>10241</v>
      </c>
      <c r="J49" s="14">
        <f t="shared" si="4"/>
        <v>10327.058823529413</v>
      </c>
      <c r="K49" s="39">
        <v>76.14</v>
      </c>
      <c r="L49" s="40">
        <v>131700</v>
      </c>
      <c r="M49" s="36"/>
      <c r="N49" s="36"/>
      <c r="O49" s="36">
        <f t="shared" si="2"/>
        <v>131700</v>
      </c>
      <c r="P49" s="34" t="s">
        <v>163</v>
      </c>
      <c r="Q49" s="34"/>
      <c r="R49" s="38">
        <v>134.41</v>
      </c>
    </row>
    <row r="50" spans="1:18" ht="12.75">
      <c r="A50" s="35">
        <v>41984</v>
      </c>
      <c r="B50" s="34" t="s">
        <v>175</v>
      </c>
      <c r="C50" s="34" t="s">
        <v>176</v>
      </c>
      <c r="D50" s="34" t="s">
        <v>25</v>
      </c>
      <c r="E50" s="34">
        <v>10</v>
      </c>
      <c r="F50" s="36">
        <v>557785</v>
      </c>
      <c r="G50" s="37">
        <v>79.43</v>
      </c>
      <c r="H50" s="37">
        <v>78.13</v>
      </c>
      <c r="I50" s="14">
        <f t="shared" si="3"/>
        <v>7022.346720382727</v>
      </c>
      <c r="J50" s="14">
        <f t="shared" si="4"/>
        <v>7139.191091770127</v>
      </c>
      <c r="K50" s="39">
        <v>74.3</v>
      </c>
      <c r="L50" s="40">
        <v>168760</v>
      </c>
      <c r="M50" s="36"/>
      <c r="N50" s="36"/>
      <c r="O50" s="36">
        <f t="shared" si="2"/>
        <v>168760</v>
      </c>
      <c r="P50" s="34" t="s">
        <v>177</v>
      </c>
      <c r="Q50" s="34" t="s">
        <v>56</v>
      </c>
      <c r="R50" s="38">
        <v>91.81</v>
      </c>
    </row>
    <row r="51" spans="1:18" ht="12.75">
      <c r="A51" s="35">
        <v>41986</v>
      </c>
      <c r="B51" s="34" t="s">
        <v>155</v>
      </c>
      <c r="C51" s="34" t="s">
        <v>156</v>
      </c>
      <c r="D51" s="34" t="s">
        <v>34</v>
      </c>
      <c r="E51" s="34">
        <v>3</v>
      </c>
      <c r="F51" s="36">
        <v>140000</v>
      </c>
      <c r="G51" s="37">
        <v>4.01</v>
      </c>
      <c r="H51" s="37"/>
      <c r="I51" s="14" t="s">
        <v>50</v>
      </c>
      <c r="J51" s="14" t="s">
        <v>50</v>
      </c>
      <c r="K51" s="39"/>
      <c r="L51" s="40">
        <v>9260</v>
      </c>
      <c r="M51" s="36"/>
      <c r="N51" s="36">
        <v>75250</v>
      </c>
      <c r="O51" s="36">
        <f t="shared" si="2"/>
        <v>84510</v>
      </c>
      <c r="P51" s="34" t="s">
        <v>157</v>
      </c>
      <c r="Q51" s="34" t="s">
        <v>158</v>
      </c>
      <c r="R51" s="38"/>
    </row>
    <row r="52" spans="1:18" ht="12.75">
      <c r="A52" s="35">
        <v>41988</v>
      </c>
      <c r="B52" s="34" t="s">
        <v>165</v>
      </c>
      <c r="C52" s="34" t="s">
        <v>166</v>
      </c>
      <c r="D52" s="34" t="s">
        <v>39</v>
      </c>
      <c r="E52" s="34">
        <v>5</v>
      </c>
      <c r="F52" s="36">
        <v>731500</v>
      </c>
      <c r="G52" s="37">
        <v>76.1</v>
      </c>
      <c r="H52" s="37">
        <v>73.05</v>
      </c>
      <c r="I52" s="14">
        <f>F52/G52</f>
        <v>9612.352168199737</v>
      </c>
      <c r="J52" s="14">
        <f>F52/H52</f>
        <v>10013.689253935661</v>
      </c>
      <c r="K52" s="39">
        <v>77.4</v>
      </c>
      <c r="L52" s="40">
        <v>164370</v>
      </c>
      <c r="M52" s="36"/>
      <c r="N52" s="36"/>
      <c r="O52" s="36">
        <f t="shared" si="2"/>
        <v>164370</v>
      </c>
      <c r="P52" s="34" t="s">
        <v>167</v>
      </c>
      <c r="Q52" s="34"/>
      <c r="R52" s="38">
        <v>121.54</v>
      </c>
    </row>
    <row r="53" spans="1:18" ht="12.75">
      <c r="A53" s="35">
        <v>41989</v>
      </c>
      <c r="B53" s="34" t="s">
        <v>168</v>
      </c>
      <c r="C53" s="34" t="s">
        <v>133</v>
      </c>
      <c r="D53" s="34" t="s">
        <v>54</v>
      </c>
      <c r="E53" s="34">
        <v>24</v>
      </c>
      <c r="F53" s="36">
        <v>320000</v>
      </c>
      <c r="G53" s="37">
        <v>40</v>
      </c>
      <c r="H53" s="37">
        <v>38.79</v>
      </c>
      <c r="I53" s="14">
        <f>F53/G53</f>
        <v>8000</v>
      </c>
      <c r="J53" s="14">
        <f>F53/H53</f>
        <v>8249.548852797112</v>
      </c>
      <c r="K53" s="39">
        <v>80.23</v>
      </c>
      <c r="L53" s="40">
        <v>90490</v>
      </c>
      <c r="M53" s="36">
        <v>5090</v>
      </c>
      <c r="N53" s="36"/>
      <c r="O53" s="36">
        <f t="shared" si="2"/>
        <v>95580</v>
      </c>
      <c r="P53" s="34" t="s">
        <v>169</v>
      </c>
      <c r="Q53" s="34"/>
      <c r="R53" s="38">
        <v>99.69</v>
      </c>
    </row>
    <row r="54" spans="1:18" ht="12.75">
      <c r="A54" s="35"/>
      <c r="B54" s="34"/>
      <c r="C54" s="34"/>
      <c r="D54" s="34"/>
      <c r="E54" s="34"/>
      <c r="F54" s="36"/>
      <c r="G54" s="37"/>
      <c r="H54" s="37"/>
      <c r="I54" s="38"/>
      <c r="J54" s="14" t="e">
        <f>F54/H54</f>
        <v>#DIV/0!</v>
      </c>
      <c r="K54" s="39"/>
      <c r="L54" s="40"/>
      <c r="M54" s="36"/>
      <c r="N54" s="36"/>
      <c r="O54" s="36">
        <f t="shared" si="2"/>
        <v>0</v>
      </c>
      <c r="P54" s="34"/>
      <c r="Q54" s="34"/>
      <c r="R54" s="38"/>
    </row>
    <row r="55" spans="1:18" ht="12.75">
      <c r="A55" s="35"/>
      <c r="B55" s="43"/>
      <c r="C55" s="34"/>
      <c r="D55" s="34"/>
      <c r="E55" s="34"/>
      <c r="F55" s="36"/>
      <c r="G55" s="37"/>
      <c r="H55" s="37"/>
      <c r="I55" s="38"/>
      <c r="J55" s="38"/>
      <c r="K55" s="39"/>
      <c r="L55" s="40"/>
      <c r="M55" s="36"/>
      <c r="N55" s="36"/>
      <c r="O55" s="36">
        <f t="shared" si="2"/>
        <v>0</v>
      </c>
      <c r="P55" s="34"/>
      <c r="Q55" s="34"/>
      <c r="R55" s="38"/>
    </row>
    <row r="56" spans="1:18" ht="12.75">
      <c r="A56" s="35"/>
      <c r="B56" s="34"/>
      <c r="C56" s="34"/>
      <c r="D56" s="34"/>
      <c r="E56" s="34"/>
      <c r="F56" s="36"/>
      <c r="G56" s="37"/>
      <c r="H56" s="37"/>
      <c r="I56" s="38"/>
      <c r="J56" s="38"/>
      <c r="K56" s="39"/>
      <c r="L56" s="40"/>
      <c r="M56" s="36"/>
      <c r="N56" s="36"/>
      <c r="O56" s="36">
        <f t="shared" si="2"/>
        <v>0</v>
      </c>
      <c r="P56" s="34"/>
      <c r="Q56" s="34"/>
      <c r="R56" s="38"/>
    </row>
    <row r="57" spans="1:18" ht="12.75">
      <c r="A57" s="35"/>
      <c r="B57" s="34"/>
      <c r="C57" s="34"/>
      <c r="D57" s="34"/>
      <c r="E57" s="42"/>
      <c r="F57" s="36"/>
      <c r="G57" s="37"/>
      <c r="H57" s="37"/>
      <c r="I57" s="38"/>
      <c r="J57" s="38"/>
      <c r="K57" s="39"/>
      <c r="L57" s="40"/>
      <c r="M57" s="36"/>
      <c r="N57" s="36"/>
      <c r="O57" s="36"/>
      <c r="P57" s="34"/>
      <c r="Q57" s="34"/>
      <c r="R57" s="38"/>
    </row>
    <row r="58" spans="1:18" ht="12.75">
      <c r="A58" s="35"/>
      <c r="B58" s="34"/>
      <c r="C58" s="34"/>
      <c r="D58" s="34"/>
      <c r="E58" s="34"/>
      <c r="F58" s="36"/>
      <c r="G58" s="37"/>
      <c r="H58" s="37"/>
      <c r="I58" s="38"/>
      <c r="J58" s="38"/>
      <c r="K58" s="39"/>
      <c r="L58" s="40"/>
      <c r="M58" s="36"/>
      <c r="N58" s="36"/>
      <c r="O58" s="36"/>
      <c r="P58" s="34"/>
      <c r="Q58" s="34"/>
      <c r="R58" s="38"/>
    </row>
    <row r="59" spans="1:18" ht="12.75">
      <c r="A59" s="35"/>
      <c r="B59" s="34"/>
      <c r="C59" s="34"/>
      <c r="D59" s="34"/>
      <c r="E59" s="34"/>
      <c r="F59" s="36"/>
      <c r="G59" s="37"/>
      <c r="H59" s="37"/>
      <c r="I59" s="38"/>
      <c r="J59" s="38"/>
      <c r="K59" s="39"/>
      <c r="L59" s="40"/>
      <c r="M59" s="36"/>
      <c r="N59" s="36"/>
      <c r="O59" s="36"/>
      <c r="P59" s="34"/>
      <c r="Q59" s="34"/>
      <c r="R59" s="38"/>
    </row>
    <row r="60" spans="1:18" ht="12.75">
      <c r="A60" s="44"/>
      <c r="B60" s="45"/>
      <c r="C60" s="45"/>
      <c r="D60" s="45"/>
      <c r="E60" s="45"/>
      <c r="F60" s="46"/>
      <c r="G60" s="47"/>
      <c r="H60" s="47"/>
      <c r="I60" s="48"/>
      <c r="J60" s="48"/>
      <c r="K60" s="49"/>
      <c r="L60" s="50"/>
      <c r="M60" s="46"/>
      <c r="N60" s="46"/>
      <c r="O60" s="46"/>
      <c r="P60" s="45"/>
      <c r="Q60" s="45"/>
      <c r="R60" s="48"/>
    </row>
    <row r="61" spans="1:18" ht="12.75">
      <c r="A61" s="44"/>
      <c r="B61" s="45"/>
      <c r="C61" s="45"/>
      <c r="D61" s="45"/>
      <c r="E61" s="45"/>
      <c r="F61" s="46"/>
      <c r="G61" s="47"/>
      <c r="H61" s="47"/>
      <c r="I61" s="48"/>
      <c r="J61" s="48"/>
      <c r="K61" s="49"/>
      <c r="L61" s="50"/>
      <c r="M61" s="46"/>
      <c r="N61" s="46"/>
      <c r="O61" s="46"/>
      <c r="P61" s="45"/>
      <c r="Q61" s="45"/>
      <c r="R61" s="48"/>
    </row>
    <row r="62" spans="1:18" ht="12.75">
      <c r="A62" s="44"/>
      <c r="B62" s="45"/>
      <c r="C62" s="45"/>
      <c r="D62" s="45"/>
      <c r="E62" s="45"/>
      <c r="F62" s="46"/>
      <c r="G62" s="47"/>
      <c r="H62" s="47"/>
      <c r="I62" s="48"/>
      <c r="J62" s="48"/>
      <c r="K62" s="49"/>
      <c r="L62" s="50"/>
      <c r="M62" s="46"/>
      <c r="N62" s="46"/>
      <c r="O62" s="46"/>
      <c r="P62" s="45"/>
      <c r="Q62" s="45"/>
      <c r="R62" s="48"/>
    </row>
    <row r="63" spans="1:18" ht="12.75">
      <c r="A63" s="44"/>
      <c r="B63" s="45"/>
      <c r="C63" s="45"/>
      <c r="D63" s="45"/>
      <c r="E63" s="45"/>
      <c r="F63" s="46"/>
      <c r="G63" s="47"/>
      <c r="H63" s="47"/>
      <c r="I63" s="48"/>
      <c r="J63" s="48"/>
      <c r="K63" s="49"/>
      <c r="L63" s="50"/>
      <c r="M63" s="46"/>
      <c r="N63" s="46"/>
      <c r="O63" s="46"/>
      <c r="P63" s="45"/>
      <c r="Q63" s="45"/>
      <c r="R63" s="48"/>
    </row>
    <row r="64" spans="11:12" ht="12.75">
      <c r="K64" s="19"/>
      <c r="L64" s="20"/>
    </row>
    <row r="65" spans="11:12" ht="12.75">
      <c r="K65" s="19"/>
      <c r="L65" s="20"/>
    </row>
    <row r="66" spans="11:12" ht="12.75">
      <c r="K66" s="19"/>
      <c r="L66" s="20"/>
    </row>
    <row r="67" spans="11:12" ht="12.75">
      <c r="K67" s="19"/>
      <c r="L67" s="20"/>
    </row>
    <row r="68" spans="11:12" ht="12.75">
      <c r="K68" s="19"/>
      <c r="L68" s="20"/>
    </row>
    <row r="69" spans="11:12" ht="12.75">
      <c r="K69" s="19"/>
      <c r="L69" s="20"/>
    </row>
    <row r="70" spans="11:12" ht="12.75">
      <c r="K70" s="19"/>
      <c r="L70" s="20"/>
    </row>
    <row r="71" spans="11:12" ht="12.75">
      <c r="K71" s="19"/>
      <c r="L71" s="20"/>
    </row>
    <row r="72" spans="11:12" ht="12.75">
      <c r="K72" s="19"/>
      <c r="L72" s="20"/>
    </row>
    <row r="73" spans="11:12" ht="12.75">
      <c r="K73" s="19"/>
      <c r="L73" s="20"/>
    </row>
    <row r="74" spans="11:12" ht="12.75">
      <c r="K74" s="19"/>
      <c r="L74" s="20"/>
    </row>
    <row r="75" spans="11:12" ht="12.75">
      <c r="K75" s="19"/>
      <c r="L75" s="20"/>
    </row>
    <row r="76" spans="11:12" ht="12.75">
      <c r="K76" s="19"/>
      <c r="L76" s="20"/>
    </row>
    <row r="77" spans="11:12" ht="12.75">
      <c r="K77" s="19"/>
      <c r="L77" s="20"/>
    </row>
    <row r="78" spans="11:12" ht="12.75">
      <c r="K78" s="19"/>
      <c r="L78" s="20"/>
    </row>
  </sheetData>
  <sheetProtection/>
  <printOptions horizontalCentered="1"/>
  <pageMargins left="0.5" right="0.5" top="0.75" bottom="0.5" header="0.25" footer="0.5"/>
  <pageSetup fitToHeight="1" fitToWidth="1" horizontalDpi="600" verticalDpi="600" orientation="landscape" scale="70" r:id="rId1"/>
  <headerFooter alignWithMargins="0">
    <oddHeader>&amp;C&amp;14Calhoun County Ag Sales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McAlister</dc:creator>
  <cp:keywords/>
  <dc:description/>
  <cp:lastModifiedBy>Amy McAlister</cp:lastModifiedBy>
  <cp:lastPrinted>2016-10-13T15:30:59Z</cp:lastPrinted>
  <dcterms:created xsi:type="dcterms:W3CDTF">1996-10-14T23:33:28Z</dcterms:created>
  <dcterms:modified xsi:type="dcterms:W3CDTF">2016-10-13T15:31:07Z</dcterms:modified>
  <cp:category/>
  <cp:version/>
  <cp:contentType/>
  <cp:contentStatus/>
</cp:coreProperties>
</file>